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30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/Volumes/data/CLIENTS/CMLS Financial/CMLS/CMLS 37973 Verico BRC Collateral Rebrand/Source Files/tools/"/>
    </mc:Choice>
  </mc:AlternateContent>
  <workbookProtection workbookAlgorithmName="SHA-512" workbookHashValue="LTq3c+NG+AZ0nR70V3qOUa3YjVk/Nu25wlJ3FbielMDUYKymljeAtxkdoSNGlsdmWtdetd4RcxDaLH1A/L94zg==" workbookSaltValue="hBUdS4MhiQmMpYHCu+a+yQ==" workbookSpinCount="100000" lockStructure="1"/>
  <bookViews>
    <workbookView xWindow="0" yWindow="460" windowWidth="27680" windowHeight="24640"/>
  </bookViews>
  <sheets>
    <sheet name="Worksheet" sheetId="1" r:id="rId1"/>
  </sheets>
  <definedNames>
    <definedName name="_xlnm.Print_Area" localSheetId="0">Worksheet!$A$1:$I$44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41" i="1" l="1"/>
  <c r="E41" i="1"/>
  <c r="F41" i="1"/>
  <c r="D41" i="1"/>
  <c r="F30" i="1"/>
  <c r="E30" i="1"/>
  <c r="D30" i="1"/>
  <c r="C30" i="1"/>
  <c r="C18" i="1"/>
  <c r="C32" i="1"/>
  <c r="D18" i="1"/>
  <c r="D19" i="1"/>
  <c r="E18" i="1"/>
  <c r="E32" i="1"/>
  <c r="F18" i="1"/>
  <c r="F32" i="1"/>
  <c r="C15" i="1"/>
  <c r="C16" i="1"/>
  <c r="F15" i="1"/>
  <c r="F16" i="1"/>
  <c r="F35" i="1"/>
  <c r="F36" i="1"/>
  <c r="E15" i="1"/>
  <c r="E16" i="1"/>
  <c r="D15" i="1"/>
  <c r="D16" i="1"/>
  <c r="E37" i="1"/>
  <c r="F37" i="1"/>
  <c r="E44" i="1"/>
  <c r="F44" i="1"/>
  <c r="H3" i="1"/>
  <c r="C11" i="1"/>
  <c r="D11" i="1"/>
  <c r="E11" i="1"/>
  <c r="F11" i="1"/>
  <c r="E40" i="1"/>
  <c r="E42" i="1"/>
  <c r="E43" i="1"/>
  <c r="E19" i="1"/>
  <c r="F40" i="1"/>
  <c r="F42" i="1"/>
  <c r="F43" i="1"/>
  <c r="F19" i="1"/>
  <c r="C37" i="1"/>
  <c r="C35" i="1"/>
  <c r="C36" i="1"/>
  <c r="C40" i="1"/>
  <c r="C44" i="1"/>
  <c r="C19" i="1"/>
  <c r="E35" i="1"/>
  <c r="E36" i="1"/>
  <c r="C42" i="1"/>
  <c r="C43" i="1"/>
  <c r="D40" i="1"/>
  <c r="D44" i="1"/>
  <c r="D32" i="1"/>
  <c r="D37" i="1"/>
  <c r="D35" i="1"/>
  <c r="D42" i="1"/>
  <c r="H42" i="1"/>
  <c r="H35" i="1"/>
  <c r="D36" i="1"/>
  <c r="H36" i="1"/>
  <c r="D43" i="1"/>
  <c r="H43" i="1"/>
</calcChain>
</file>

<file path=xl/sharedStrings.xml><?xml version="1.0" encoding="utf-8"?>
<sst xmlns="http://schemas.openxmlformats.org/spreadsheetml/2006/main" count="63" uniqueCount="46">
  <si>
    <t>Street Address</t>
  </si>
  <si>
    <t>Mortgage Exposure (LTV)</t>
  </si>
  <si>
    <t>Existing Mortgage Debt ($)</t>
  </si>
  <si>
    <t>Estimated Property Value ($)</t>
  </si>
  <si>
    <t>PROPERTY INFORMATION</t>
  </si>
  <si>
    <t>Net Revenue</t>
  </si>
  <si>
    <t>A</t>
  </si>
  <si>
    <t>PROPERTY REVENUE</t>
  </si>
  <si>
    <t>City or Municipality</t>
  </si>
  <si>
    <t>B</t>
  </si>
  <si>
    <t>Unit # (if applicable)</t>
  </si>
  <si>
    <t>Utilities ($0 if tenant pays, or use lesser of actual or $1200)</t>
  </si>
  <si>
    <t>Annual Mortgage Payment(s) P+I</t>
  </si>
  <si>
    <t>Condo Fees (if applicable, 100% must be used)</t>
  </si>
  <si>
    <t>Total Expenses</t>
  </si>
  <si>
    <t>1066 Hastings St</t>
  </si>
  <si>
    <t>Vancouver</t>
  </si>
  <si>
    <t>DEBT SERVICE COVERAGE RATIO</t>
  </si>
  <si>
    <t>MONTHLY NET SURPLUS or DEFICIT (C/12)</t>
  </si>
  <si>
    <t>ANNUAL NET SURPLUS or DEFICIT (A-B)</t>
  </si>
  <si>
    <r>
      <t xml:space="preserve">PROPERTY EXPENSES </t>
    </r>
    <r>
      <rPr>
        <sz val="14"/>
        <color indexed="56"/>
        <rFont val="EngraversGothic BT"/>
        <family val="2"/>
      </rPr>
      <t>(REMEMBER TO USE ANNUAL FIGURES)</t>
    </r>
  </si>
  <si>
    <t>C</t>
  </si>
  <si>
    <t>Example</t>
  </si>
  <si>
    <t>Property 1</t>
  </si>
  <si>
    <t>Property 2</t>
  </si>
  <si>
    <t>Property 3</t>
  </si>
  <si>
    <t>Borrower name:</t>
  </si>
  <si>
    <t>/year</t>
  </si>
  <si>
    <t>/month</t>
  </si>
  <si>
    <t>TOTAL</t>
  </si>
  <si>
    <t>Gross Annual Rent - AVEO (adjusted to 80%)</t>
  </si>
  <si>
    <t>Property Taxes</t>
  </si>
  <si>
    <t>Other (specify)</t>
  </si>
  <si>
    <t>Maintenance (greater of actual or $1000)</t>
  </si>
  <si>
    <t>Insurance (greater of actual or $500)</t>
  </si>
  <si>
    <t>Management ($0 if less than 3 units, otherwise use $500/unit)</t>
  </si>
  <si>
    <t>Gross Annual Rent</t>
  </si>
  <si>
    <t>Less Vacancy (3%)</t>
  </si>
  <si>
    <t>Less Vacancy - AVEO (0%)</t>
  </si>
  <si>
    <t>Maintenance - AVEO (0% of adjusted gross rent)</t>
  </si>
  <si>
    <t>Effective 01/08/2018</t>
  </si>
  <si>
    <t>Attain mortgage number:</t>
  </si>
  <si>
    <t>Enter the complete Attain mortgage number</t>
  </si>
  <si>
    <t>Disclaimer: Calculations are for estimation only.  Final values will be provided by Attain Mortgage.</t>
  </si>
  <si>
    <t>SUMMARY - NEAR PRIME</t>
  </si>
  <si>
    <t>SUMMARY - PRIME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</si>
</sst>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164" formatCode="_-* #,##0.00_-;\-* #,##0.00_-;_-* &quot;-&quot;??_-;_-@_-"/>
    <numFmt numFmtId="165" formatCode="&quot;$&quot;#,##0"/>
    <numFmt numFmtId="166" formatCode="0.0%"/>
    <numFmt numFmtId="167" formatCode="&quot;$&quot;#,##0.00"/>
  </numFmts>
  <fonts count="18" x14ac:knownFonts="1">
    <font>
      <sz val="12"/>
      <name val="Arial"/>
    </font>
    <font>
      <sz val="8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4"/>
      <color indexed="8"/>
      <name val="Arial Narrow"/>
      <family val="2"/>
    </font>
    <font>
      <sz val="12"/>
      <name val="EngraversGothic BT"/>
      <family val="2"/>
    </font>
    <font>
      <sz val="14"/>
      <color indexed="56"/>
      <name val="EngraversGothic BT"/>
      <family val="2"/>
    </font>
    <font>
      <sz val="12"/>
      <name val="Arial"/>
      <family val="2"/>
    </font>
    <font>
      <b/>
      <sz val="11"/>
      <name val="Arial"/>
      <family val="2"/>
    </font>
    <font>
      <u/>
      <sz val="12"/>
      <color theme="10"/>
      <name val="Arial"/>
      <family val="2"/>
    </font>
    <font>
      <b/>
      <sz val="14"/>
      <color rgb="FF002060"/>
      <name val="EngraversGothic BT"/>
      <family val="2"/>
    </font>
    <font>
      <b/>
      <sz val="12"/>
      <color theme="1"/>
      <name val="Arial Narrow"/>
      <family val="2"/>
    </font>
    <font>
      <sz val="10"/>
      <color rgb="FF1F497D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220740379042"/>
        </stop>
      </gradient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2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8">
    <xf numFmtId="0" fontId="0" fillId="0" borderId="0" xfId="0"/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 applyProtection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Fill="1" applyBorder="1" applyAlignment="1" applyProtection="1">
      <alignment horizontal="left" vertical="center" wrapText="1"/>
      <protection hidden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165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hidden="1"/>
    </xf>
    <xf numFmtId="7" fontId="2" fillId="0" borderId="0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 applyProtection="1">
      <alignment horizontal="left" vertical="center" wrapText="1"/>
      <protection hidden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horizontal="left" vertical="center"/>
      <protection hidden="1"/>
    </xf>
    <xf numFmtId="0" fontId="10" fillId="0" borderId="0" xfId="0" applyFont="1" applyBorder="1" applyAlignment="1">
      <alignment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165" fontId="2" fillId="3" borderId="1" xfId="0" applyNumberFormat="1" applyFont="1" applyFill="1" applyBorder="1" applyAlignment="1" applyProtection="1">
      <alignment horizontal="center" vertical="center"/>
    </xf>
    <xf numFmtId="166" fontId="2" fillId="3" borderId="1" xfId="0" applyNumberFormat="1" applyFont="1" applyFill="1" applyBorder="1" applyAlignment="1" applyProtection="1">
      <alignment horizontal="center" vertical="center"/>
    </xf>
    <xf numFmtId="7" fontId="2" fillId="3" borderId="1" xfId="0" applyNumberFormat="1" applyFont="1" applyFill="1" applyBorder="1" applyAlignment="1" applyProtection="1">
      <alignment horizontal="center" vertical="center"/>
    </xf>
    <xf numFmtId="0" fontId="15" fillId="0" borderId="0" xfId="0" applyFont="1" applyBorder="1" applyAlignment="1" applyProtection="1"/>
    <xf numFmtId="0" fontId="15" fillId="0" borderId="0" xfId="0" applyFont="1" applyBorder="1" applyAlignment="1" applyProtection="1">
      <alignment horizontal="center"/>
    </xf>
    <xf numFmtId="0" fontId="8" fillId="0" borderId="0" xfId="0" applyFont="1" applyBorder="1" applyProtection="1"/>
    <xf numFmtId="0" fontId="15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Protection="1"/>
    <xf numFmtId="0" fontId="6" fillId="0" borderId="0" xfId="0" applyFont="1" applyProtection="1"/>
    <xf numFmtId="166" fontId="2" fillId="0" borderId="1" xfId="0" applyNumberFormat="1" applyFont="1" applyFill="1" applyBorder="1" applyAlignment="1" applyProtection="1">
      <alignment horizontal="center" vertical="center"/>
      <protection hidden="1"/>
    </xf>
    <xf numFmtId="165" fontId="2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166" fontId="2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wrapText="1"/>
    </xf>
    <xf numFmtId="0" fontId="7" fillId="0" borderId="0" xfId="0" applyFont="1" applyBorder="1" applyProtection="1"/>
    <xf numFmtId="0" fontId="6" fillId="0" borderId="0" xfId="0" applyFont="1" applyBorder="1" applyProtection="1"/>
    <xf numFmtId="0" fontId="6" fillId="0" borderId="0" xfId="0" applyFont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17" fillId="0" borderId="0" xfId="0" applyFont="1"/>
    <xf numFmtId="0" fontId="13" fillId="4" borderId="1" xfId="2" applyFont="1" applyFill="1" applyBorder="1" applyAlignment="1" applyProtection="1">
      <alignment horizontal="center" vertical="center"/>
      <protection locked="0" hidden="1"/>
    </xf>
    <xf numFmtId="167" fontId="2" fillId="0" borderId="1" xfId="0" applyNumberFormat="1" applyFont="1" applyBorder="1" applyAlignment="1" applyProtection="1">
      <alignment horizontal="center" vertical="center"/>
      <protection hidden="1"/>
    </xf>
    <xf numFmtId="165" fontId="2" fillId="0" borderId="1" xfId="0" applyNumberFormat="1" applyFont="1" applyFill="1" applyBorder="1" applyAlignment="1" applyProtection="1">
      <alignment horizontal="center" vertical="center"/>
    </xf>
    <xf numFmtId="165" fontId="2" fillId="3" borderId="1" xfId="0" applyNumberFormat="1" applyFont="1" applyFill="1" applyBorder="1" applyAlignment="1" applyProtection="1">
      <alignment horizontal="center" vertical="center"/>
      <protection hidden="1"/>
    </xf>
    <xf numFmtId="166" fontId="2" fillId="3" borderId="1" xfId="0" applyNumberFormat="1" applyFont="1" applyFill="1" applyBorder="1" applyAlignment="1" applyProtection="1">
      <alignment horizontal="center" vertical="center"/>
      <protection hidden="1"/>
    </xf>
    <xf numFmtId="49" fontId="15" fillId="0" borderId="0" xfId="0" applyNumberFormat="1" applyFont="1" applyBorder="1" applyAlignment="1" applyProtection="1">
      <alignment horizontal="left"/>
    </xf>
    <xf numFmtId="49" fontId="15" fillId="0" borderId="2" xfId="0" applyNumberFormat="1" applyFont="1" applyBorder="1" applyAlignment="1" applyProtection="1">
      <alignment horizontal="left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 wrapText="1"/>
      <protection locked="0"/>
    </xf>
    <xf numFmtId="0" fontId="5" fillId="2" borderId="4" xfId="0" applyFont="1" applyFill="1" applyBorder="1" applyAlignment="1" applyProtection="1">
      <alignment horizontal="center" wrapText="1"/>
      <protection locked="0"/>
    </xf>
    <xf numFmtId="49" fontId="15" fillId="0" borderId="0" xfId="1" applyNumberFormat="1" applyFont="1" applyBorder="1" applyAlignment="1" applyProtection="1">
      <alignment horizontal="left"/>
    </xf>
    <xf numFmtId="49" fontId="15" fillId="0" borderId="2" xfId="1" applyNumberFormat="1" applyFont="1" applyBorder="1" applyAlignment="1" applyProtection="1">
      <alignment horizontal="left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6" Type="http://schemas.openxmlformats.org/officeDocument/2006/relationships/customXml" Target="../customXml/item1.xml"/><Relationship Id="rId7" Type="http://schemas.openxmlformats.org/officeDocument/2006/relationships/customXml" Target="../customXml/item2.xml"/><Relationship Id="rId8" Type="http://schemas.openxmlformats.org/officeDocument/2006/relationships/customXml" Target="../customXml/item3.xml"/><Relationship Id="rId9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52491</xdr:colOff>
      <xdr:row>1</xdr:row>
      <xdr:rowOff>0</xdr:rowOff>
    </xdr:from>
    <xdr:to>
      <xdr:col>1</xdr:col>
      <xdr:colOff>1438489</xdr:colOff>
      <xdr:row>2</xdr:row>
      <xdr:rowOff>254637</xdr:rowOff>
    </xdr:to>
    <xdr:pic>
      <xdr:nvPicPr>
        <xdr:cNvPr id="3" name="Picture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2491" y="215900"/>
          <a:ext cx="1627298" cy="6102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" enableFormatConditionsCalculation="0">
    <pageSetUpPr fitToPage="1"/>
  </sheetPr>
  <dimension ref="A1:J46"/>
  <sheetViews>
    <sheetView showGridLines="0" tabSelected="1" defaultGridColor="0" colorId="22" workbookViewId="0">
      <selection activeCell="B53" sqref="B53"/>
    </sheetView>
  </sheetViews>
  <sheetFormatPr baseColWidth="10" defaultColWidth="9.7109375" defaultRowHeight="18" x14ac:dyDescent="0.2"/>
  <cols>
    <col min="1" max="1" width="2.7109375" style="32" customWidth="1"/>
    <col min="2" max="2" width="45.7109375" style="2" customWidth="1"/>
    <col min="3" max="6" width="17.5703125" style="1" customWidth="1"/>
    <col min="7" max="7" width="1.5703125" style="33" customWidth="1"/>
    <col min="8" max="10" width="9.7109375" style="33"/>
    <col min="11" max="16384" width="9.7109375" style="1"/>
  </cols>
  <sheetData>
    <row r="1" spans="1:10" ht="17.25" customHeight="1" x14ac:dyDescent="0.2">
      <c r="A1" s="25"/>
      <c r="B1" s="38"/>
      <c r="C1" s="40"/>
      <c r="D1" s="39"/>
      <c r="E1" s="39"/>
      <c r="F1" s="40"/>
      <c r="H1" s="44"/>
    </row>
    <row r="2" spans="1:10" ht="28.5" customHeight="1" x14ac:dyDescent="0.2">
      <c r="A2" s="25"/>
      <c r="B2" s="41"/>
      <c r="C2" s="51" t="s">
        <v>26</v>
      </c>
      <c r="D2" s="52"/>
      <c r="E2" s="53"/>
      <c r="F2" s="53"/>
      <c r="H2" s="44"/>
    </row>
    <row r="3" spans="1:10" ht="28.5" customHeight="1" x14ac:dyDescent="0.2">
      <c r="A3" s="25"/>
      <c r="B3" s="41"/>
      <c r="C3" s="56" t="s">
        <v>41</v>
      </c>
      <c r="D3" s="57"/>
      <c r="E3" s="54" t="s">
        <v>42</v>
      </c>
      <c r="F3" s="55"/>
      <c r="H3" s="46" t="str">
        <f>HYPERLINK("mailto:mortgagedocuments@cmls.ca?subject=" &amp; E3,"EMAIL")</f>
        <v>EMAIL</v>
      </c>
    </row>
    <row r="4" spans="1:10" s="33" customFormat="1" ht="28.5" customHeight="1" x14ac:dyDescent="0.2">
      <c r="A4" s="25"/>
      <c r="B4" s="38"/>
      <c r="C4" s="45" t="s">
        <v>43</v>
      </c>
      <c r="D4" s="39"/>
      <c r="E4" s="39"/>
      <c r="F4" s="40"/>
    </row>
    <row r="5" spans="1:10" s="4" customFormat="1" x14ac:dyDescent="0.2">
      <c r="A5" s="43" t="s">
        <v>4</v>
      </c>
      <c r="B5" s="16"/>
      <c r="C5" s="18" t="s">
        <v>22</v>
      </c>
      <c r="D5" s="17" t="s">
        <v>23</v>
      </c>
      <c r="E5" s="17" t="s">
        <v>24</v>
      </c>
      <c r="F5" s="17" t="s">
        <v>25</v>
      </c>
      <c r="G5" s="3"/>
      <c r="H5" s="3"/>
      <c r="I5" s="3"/>
      <c r="J5" s="3"/>
    </row>
    <row r="6" spans="1:10" s="4" customFormat="1" x14ac:dyDescent="0.2">
      <c r="A6" s="26"/>
      <c r="B6" s="5" t="s">
        <v>0</v>
      </c>
      <c r="C6" s="19" t="s">
        <v>15</v>
      </c>
      <c r="D6" s="6"/>
      <c r="E6" s="6"/>
      <c r="F6" s="6"/>
      <c r="G6" s="3"/>
      <c r="H6" s="3"/>
      <c r="I6" s="3"/>
      <c r="J6" s="3"/>
    </row>
    <row r="7" spans="1:10" s="4" customFormat="1" x14ac:dyDescent="0.2">
      <c r="A7" s="26"/>
      <c r="B7" s="5" t="s">
        <v>10</v>
      </c>
      <c r="C7" s="19">
        <v>2110</v>
      </c>
      <c r="D7" s="6"/>
      <c r="E7" s="6"/>
      <c r="F7" s="6"/>
      <c r="G7" s="3"/>
      <c r="H7" s="3"/>
      <c r="I7" s="3"/>
      <c r="J7" s="3"/>
    </row>
    <row r="8" spans="1:10" s="4" customFormat="1" x14ac:dyDescent="0.2">
      <c r="A8" s="26"/>
      <c r="B8" s="5" t="s">
        <v>8</v>
      </c>
      <c r="C8" s="19" t="s">
        <v>16</v>
      </c>
      <c r="D8" s="6"/>
      <c r="E8" s="6"/>
      <c r="F8" s="6"/>
      <c r="G8" s="3"/>
      <c r="H8" s="3"/>
      <c r="I8" s="3"/>
      <c r="J8" s="3"/>
    </row>
    <row r="9" spans="1:10" s="4" customFormat="1" x14ac:dyDescent="0.2">
      <c r="A9" s="26"/>
      <c r="B9" s="5" t="s">
        <v>3</v>
      </c>
      <c r="C9" s="20">
        <v>400000</v>
      </c>
      <c r="D9" s="7"/>
      <c r="E9" s="7"/>
      <c r="F9" s="7"/>
      <c r="G9" s="3"/>
      <c r="H9" s="3"/>
      <c r="I9" s="3"/>
      <c r="J9" s="3"/>
    </row>
    <row r="10" spans="1:10" s="4" customFormat="1" x14ac:dyDescent="0.2">
      <c r="A10" s="26"/>
      <c r="B10" s="5" t="s">
        <v>2</v>
      </c>
      <c r="C10" s="20">
        <v>250000</v>
      </c>
      <c r="D10" s="7"/>
      <c r="E10" s="7"/>
      <c r="F10" s="7"/>
      <c r="G10" s="3"/>
      <c r="H10" s="3"/>
      <c r="I10" s="3"/>
      <c r="J10" s="3"/>
    </row>
    <row r="11" spans="1:10" s="4" customFormat="1" x14ac:dyDescent="0.2">
      <c r="A11" s="26"/>
      <c r="B11" s="5" t="s">
        <v>1</v>
      </c>
      <c r="C11" s="21">
        <f>IF(C9&gt;0,C10/C9, "0.00%")</f>
        <v>0.625</v>
      </c>
      <c r="D11" s="34" t="str">
        <f>IF(D9&gt;0,D10/D9, "0.00%")</f>
        <v>0.00%</v>
      </c>
      <c r="E11" s="34" t="str">
        <f>IF(E9&gt;0,E10/E9, "0.00%")</f>
        <v>0.00%</v>
      </c>
      <c r="F11" s="34" t="str">
        <f>IF(F9&gt;0,F10/F9, "0.00%")</f>
        <v>0.00%</v>
      </c>
      <c r="G11" s="3"/>
      <c r="H11" s="3"/>
      <c r="I11" s="3"/>
      <c r="J11" s="3"/>
    </row>
    <row r="12" spans="1:10" s="4" customFormat="1" ht="9.75" customHeight="1" x14ac:dyDescent="0.2">
      <c r="A12" s="26"/>
      <c r="B12" s="8"/>
      <c r="C12" s="9"/>
      <c r="D12" s="9"/>
      <c r="E12" s="9"/>
      <c r="F12" s="9"/>
      <c r="G12" s="3"/>
      <c r="H12" s="3"/>
      <c r="I12" s="3"/>
      <c r="J12" s="3"/>
    </row>
    <row r="13" spans="1:10" s="4" customFormat="1" x14ac:dyDescent="0.2">
      <c r="A13" s="23" t="s">
        <v>7</v>
      </c>
      <c r="B13" s="8"/>
      <c r="C13" s="9"/>
      <c r="D13" s="9"/>
      <c r="E13" s="9"/>
      <c r="F13" s="9"/>
      <c r="G13" s="3"/>
      <c r="H13" s="3"/>
      <c r="I13" s="3"/>
      <c r="J13" s="3"/>
    </row>
    <row r="14" spans="1:10" s="4" customFormat="1" x14ac:dyDescent="0.2">
      <c r="A14" s="26"/>
      <c r="B14" s="5" t="s">
        <v>36</v>
      </c>
      <c r="C14" s="20">
        <v>30000</v>
      </c>
      <c r="D14" s="7"/>
      <c r="E14" s="7"/>
      <c r="F14" s="7"/>
      <c r="G14" s="3"/>
      <c r="H14" s="3"/>
      <c r="I14" s="3"/>
      <c r="J14" s="3"/>
    </row>
    <row r="15" spans="1:10" s="4" customFormat="1" x14ac:dyDescent="0.2">
      <c r="A15" s="26"/>
      <c r="B15" s="5" t="s">
        <v>37</v>
      </c>
      <c r="C15" s="20">
        <f>-C$14*0.03</f>
        <v>-900</v>
      </c>
      <c r="D15" s="35">
        <f t="shared" ref="D15:F15" si="0">-D$14*0.03</f>
        <v>0</v>
      </c>
      <c r="E15" s="35">
        <f t="shared" si="0"/>
        <v>0</v>
      </c>
      <c r="F15" s="35">
        <f t="shared" si="0"/>
        <v>0</v>
      </c>
      <c r="G15" s="3"/>
      <c r="H15" s="3"/>
      <c r="I15" s="3"/>
      <c r="J15" s="3"/>
    </row>
    <row r="16" spans="1:10" s="12" customFormat="1" ht="16" x14ac:dyDescent="0.2">
      <c r="A16" s="27" t="s">
        <v>6</v>
      </c>
      <c r="B16" s="10" t="s">
        <v>5</v>
      </c>
      <c r="C16" s="20">
        <f>C$14+C$15</f>
        <v>29100</v>
      </c>
      <c r="D16" s="35">
        <f>D$14+D$15</f>
        <v>0</v>
      </c>
      <c r="E16" s="35">
        <f>E$14+E$15</f>
        <v>0</v>
      </c>
      <c r="F16" s="35">
        <f>F$14+F$15</f>
        <v>0</v>
      </c>
      <c r="G16" s="11"/>
      <c r="H16" s="11"/>
      <c r="I16" s="11"/>
      <c r="J16" s="11"/>
    </row>
    <row r="17" spans="1:10" s="4" customFormat="1" ht="5" customHeight="1" x14ac:dyDescent="0.2">
      <c r="A17" s="26"/>
      <c r="B17"/>
      <c r="C17"/>
      <c r="D17"/>
      <c r="E17"/>
      <c r="F17"/>
      <c r="G17" s="3"/>
      <c r="H17" s="3"/>
      <c r="I17" s="3"/>
      <c r="J17" s="3"/>
    </row>
    <row r="18" spans="1:10" s="4" customFormat="1" hidden="1" x14ac:dyDescent="0.2">
      <c r="A18" s="26"/>
      <c r="B18" s="5" t="s">
        <v>30</v>
      </c>
      <c r="C18" s="20">
        <f>C$14*0.8</f>
        <v>24000</v>
      </c>
      <c r="D18" s="48">
        <f t="shared" ref="D18:F18" si="1">D$14*0.8</f>
        <v>0</v>
      </c>
      <c r="E18" s="48">
        <f t="shared" si="1"/>
        <v>0</v>
      </c>
      <c r="F18" s="48">
        <f t="shared" si="1"/>
        <v>0</v>
      </c>
      <c r="G18" s="3"/>
      <c r="H18" s="3"/>
      <c r="I18" s="3"/>
      <c r="J18" s="3"/>
    </row>
    <row r="19" spans="1:10" s="4" customFormat="1" hidden="1" x14ac:dyDescent="0.2">
      <c r="A19" s="26"/>
      <c r="B19" s="5" t="s">
        <v>38</v>
      </c>
      <c r="C19" s="20">
        <f>-C$18*0</f>
        <v>0</v>
      </c>
      <c r="D19" s="35">
        <f>-D$18*0</f>
        <v>0</v>
      </c>
      <c r="E19" s="35">
        <f>-E$18*0</f>
        <v>0</v>
      </c>
      <c r="F19" s="35">
        <f>-F$18*0</f>
        <v>0</v>
      </c>
      <c r="G19" s="3"/>
      <c r="H19" s="3"/>
      <c r="I19" s="3"/>
      <c r="J19" s="3"/>
    </row>
    <row r="20" spans="1:10" s="4" customFormat="1" ht="9.5" customHeight="1" x14ac:dyDescent="0.2">
      <c r="A20" s="26"/>
      <c r="B20" s="8"/>
      <c r="C20" s="9"/>
      <c r="D20" s="9"/>
      <c r="E20" s="9"/>
      <c r="F20" s="9"/>
      <c r="G20" s="3"/>
      <c r="H20" s="3"/>
      <c r="I20" s="3"/>
      <c r="J20" s="3"/>
    </row>
    <row r="21" spans="1:10" s="4" customFormat="1" x14ac:dyDescent="0.2">
      <c r="A21" s="23" t="s">
        <v>20</v>
      </c>
      <c r="B21" s="8"/>
      <c r="C21" s="9"/>
      <c r="D21" s="9"/>
      <c r="E21" s="9"/>
      <c r="F21" s="9"/>
      <c r="G21" s="3"/>
      <c r="H21" s="3"/>
      <c r="I21" s="3"/>
      <c r="J21" s="3"/>
    </row>
    <row r="22" spans="1:10" s="4" customFormat="1" x14ac:dyDescent="0.2">
      <c r="A22" s="28"/>
      <c r="B22" s="5" t="s">
        <v>35</v>
      </c>
      <c r="C22" s="22">
        <v>0</v>
      </c>
      <c r="D22" s="7"/>
      <c r="E22" s="7"/>
      <c r="F22" s="7"/>
      <c r="G22" s="3"/>
      <c r="H22" s="3"/>
      <c r="I22" s="3"/>
      <c r="J22" s="3"/>
    </row>
    <row r="23" spans="1:10" s="4" customFormat="1" x14ac:dyDescent="0.2">
      <c r="A23" s="29"/>
      <c r="B23" s="5" t="s">
        <v>12</v>
      </c>
      <c r="C23" s="20">
        <v>20000</v>
      </c>
      <c r="D23" s="7"/>
      <c r="E23" s="7"/>
      <c r="F23" s="7"/>
      <c r="G23" s="3"/>
      <c r="H23" s="3"/>
      <c r="I23" s="3"/>
      <c r="J23" s="3"/>
    </row>
    <row r="24" spans="1:10" s="4" customFormat="1" x14ac:dyDescent="0.2">
      <c r="A24" s="29"/>
      <c r="B24" s="5" t="s">
        <v>31</v>
      </c>
      <c r="C24" s="20">
        <v>2000</v>
      </c>
      <c r="D24" s="7"/>
      <c r="E24" s="7"/>
      <c r="F24" s="7"/>
      <c r="G24" s="3"/>
      <c r="H24" s="3"/>
      <c r="I24" s="3"/>
      <c r="J24" s="3"/>
    </row>
    <row r="25" spans="1:10" s="4" customFormat="1" x14ac:dyDescent="0.2">
      <c r="A25" s="28"/>
      <c r="B25" s="5" t="s">
        <v>11</v>
      </c>
      <c r="C25" s="20">
        <v>1200</v>
      </c>
      <c r="D25" s="7"/>
      <c r="E25" s="7"/>
      <c r="F25" s="7"/>
      <c r="G25" s="3"/>
      <c r="H25" s="3"/>
      <c r="I25" s="3"/>
      <c r="J25" s="3"/>
    </row>
    <row r="26" spans="1:10" s="4" customFormat="1" x14ac:dyDescent="0.2">
      <c r="A26" s="28"/>
      <c r="B26" s="5" t="s">
        <v>34</v>
      </c>
      <c r="C26" s="20">
        <v>699</v>
      </c>
      <c r="D26" s="7"/>
      <c r="E26" s="7"/>
      <c r="F26" s="7"/>
      <c r="G26" s="3"/>
      <c r="H26" s="3"/>
      <c r="I26" s="3"/>
      <c r="J26" s="3"/>
    </row>
    <row r="27" spans="1:10" s="4" customFormat="1" x14ac:dyDescent="0.2">
      <c r="A27" s="28"/>
      <c r="B27" s="5" t="s">
        <v>33</v>
      </c>
      <c r="C27" s="20">
        <v>1000</v>
      </c>
      <c r="D27" s="7"/>
      <c r="E27" s="7"/>
      <c r="F27" s="7"/>
      <c r="G27" s="3"/>
      <c r="H27" s="3"/>
      <c r="I27" s="3"/>
      <c r="J27" s="3"/>
    </row>
    <row r="28" spans="1:10" s="4" customFormat="1" x14ac:dyDescent="0.2">
      <c r="A28" s="29"/>
      <c r="B28" s="13" t="s">
        <v>13</v>
      </c>
      <c r="C28" s="20">
        <v>0</v>
      </c>
      <c r="D28" s="7"/>
      <c r="E28" s="7"/>
      <c r="F28" s="7"/>
      <c r="G28" s="3"/>
      <c r="H28" s="3"/>
      <c r="I28" s="3"/>
      <c r="J28" s="3"/>
    </row>
    <row r="29" spans="1:10" s="4" customFormat="1" x14ac:dyDescent="0.2">
      <c r="A29" s="28"/>
      <c r="B29" s="5" t="s">
        <v>32</v>
      </c>
      <c r="C29" s="20">
        <v>0</v>
      </c>
      <c r="D29" s="7"/>
      <c r="E29" s="7"/>
      <c r="F29" s="7"/>
      <c r="G29" s="3"/>
      <c r="H29" s="3"/>
      <c r="I29" s="3"/>
      <c r="J29" s="3"/>
    </row>
    <row r="30" spans="1:10" s="12" customFormat="1" ht="16" x14ac:dyDescent="0.2">
      <c r="A30" s="30" t="s">
        <v>9</v>
      </c>
      <c r="B30" s="10" t="s">
        <v>14</v>
      </c>
      <c r="C30" s="49">
        <f>SUM(C$22:C$29)</f>
        <v>24899</v>
      </c>
      <c r="D30" s="35">
        <f t="shared" ref="D30:F30" si="2">SUM(D$22:D$29)</f>
        <v>0</v>
      </c>
      <c r="E30" s="35">
        <f t="shared" si="2"/>
        <v>0</v>
      </c>
      <c r="F30" s="35">
        <f t="shared" si="2"/>
        <v>0</v>
      </c>
      <c r="G30" s="11"/>
      <c r="H30" s="11"/>
      <c r="I30" s="11"/>
      <c r="J30" s="11"/>
    </row>
    <row r="31" spans="1:10" s="4" customFormat="1" ht="5" hidden="1" customHeight="1" x14ac:dyDescent="0.2">
      <c r="A31" s="28"/>
      <c r="B31"/>
      <c r="C31"/>
      <c r="D31"/>
      <c r="E31"/>
      <c r="F31"/>
      <c r="G31" s="3"/>
      <c r="H31" s="3"/>
      <c r="I31" s="3"/>
      <c r="J31" s="3"/>
    </row>
    <row r="32" spans="1:10" s="4" customFormat="1" hidden="1" x14ac:dyDescent="0.2">
      <c r="A32" s="28"/>
      <c r="B32" s="5" t="s">
        <v>39</v>
      </c>
      <c r="C32" s="20">
        <f>C$18*0</f>
        <v>0</v>
      </c>
      <c r="D32" s="48">
        <f>D$18*0</f>
        <v>0</v>
      </c>
      <c r="E32" s="48">
        <f>E$18*0</f>
        <v>0</v>
      </c>
      <c r="F32" s="48">
        <f>F$18*0</f>
        <v>0</v>
      </c>
      <c r="G32" s="3"/>
      <c r="H32" s="3"/>
      <c r="I32" s="3"/>
      <c r="J32" s="3"/>
    </row>
    <row r="33" spans="1:10" s="4" customFormat="1" ht="9.75" customHeight="1" x14ac:dyDescent="0.2">
      <c r="A33" s="26"/>
      <c r="B33" s="8"/>
      <c r="C33" s="9"/>
      <c r="D33" s="9"/>
      <c r="E33" s="9"/>
      <c r="F33" s="9"/>
      <c r="G33" s="3"/>
      <c r="H33" s="3"/>
      <c r="I33" s="3"/>
      <c r="J33" s="3"/>
    </row>
    <row r="34" spans="1:10" s="4" customFormat="1" ht="18.75" customHeight="1" x14ac:dyDescent="0.2">
      <c r="A34" s="23" t="s">
        <v>45</v>
      </c>
      <c r="B34" s="42"/>
      <c r="C34" s="9"/>
      <c r="D34" s="9" t="s">
        <v>23</v>
      </c>
      <c r="E34" s="9" t="s">
        <v>24</v>
      </c>
      <c r="F34" s="9" t="s">
        <v>25</v>
      </c>
      <c r="G34" s="3"/>
      <c r="H34" s="24" t="s">
        <v>29</v>
      </c>
      <c r="I34" s="3"/>
      <c r="J34" s="3"/>
    </row>
    <row r="35" spans="1:10" s="4" customFormat="1" ht="16" x14ac:dyDescent="0.2">
      <c r="A35" s="30" t="s">
        <v>21</v>
      </c>
      <c r="B35" s="14" t="s">
        <v>19</v>
      </c>
      <c r="C35" s="49">
        <f>C16-C30</f>
        <v>4201</v>
      </c>
      <c r="D35" s="35">
        <f>D16-D30</f>
        <v>0</v>
      </c>
      <c r="E35" s="35">
        <f>E16-E30</f>
        <v>0</v>
      </c>
      <c r="F35" s="35">
        <f>F16-F30</f>
        <v>0</v>
      </c>
      <c r="G35" s="36"/>
      <c r="H35" s="35">
        <f>SUM(D35:F35)</f>
        <v>0</v>
      </c>
      <c r="I35" s="11" t="s">
        <v>27</v>
      </c>
      <c r="J35" s="3"/>
    </row>
    <row r="36" spans="1:10" s="4" customFormat="1" x14ac:dyDescent="0.2">
      <c r="A36" s="31"/>
      <c r="B36" s="14" t="s">
        <v>18</v>
      </c>
      <c r="C36" s="49">
        <f>C35/12</f>
        <v>350.08333333333331</v>
      </c>
      <c r="D36" s="47">
        <f t="shared" ref="D36:F36" si="3">D35/12</f>
        <v>0</v>
      </c>
      <c r="E36" s="35">
        <f t="shared" si="3"/>
        <v>0</v>
      </c>
      <c r="F36" s="35">
        <f t="shared" si="3"/>
        <v>0</v>
      </c>
      <c r="G36" s="36"/>
      <c r="H36" s="35">
        <f>SUM(D36:F36)</f>
        <v>0</v>
      </c>
      <c r="I36" s="11" t="s">
        <v>28</v>
      </c>
      <c r="J36" s="3"/>
    </row>
    <row r="37" spans="1:10" s="4" customFormat="1" ht="16" x14ac:dyDescent="0.2">
      <c r="A37" s="3"/>
      <c r="B37" s="15" t="s">
        <v>17</v>
      </c>
      <c r="C37" s="50">
        <f>IF(C$23=0,0,(C16-C30)/C$23)</f>
        <v>0.21004999999999999</v>
      </c>
      <c r="D37" s="37">
        <f>IF(D$23=0,0,(D16-D30)/D$23)</f>
        <v>0</v>
      </c>
      <c r="E37" s="37">
        <f>IF(E$23=0,0,(E16-E30)/E$23)</f>
        <v>0</v>
      </c>
      <c r="F37" s="37">
        <f>IF(F$23=0,0,(F16-F30)/F$23)</f>
        <v>0</v>
      </c>
      <c r="G37" s="36"/>
      <c r="H37" s="36"/>
      <c r="I37" s="3"/>
      <c r="J37" s="3"/>
    </row>
    <row r="38" spans="1:10" s="4" customFormat="1" ht="9.75" customHeight="1" x14ac:dyDescent="0.2">
      <c r="A38" s="26"/>
      <c r="B38" s="8"/>
      <c r="C38" s="9"/>
      <c r="D38" s="9"/>
      <c r="E38" s="9"/>
      <c r="F38" s="9"/>
      <c r="G38" s="3"/>
      <c r="H38" s="3"/>
      <c r="I38" s="3"/>
      <c r="J38" s="3"/>
    </row>
    <row r="39" spans="1:10" s="4" customFormat="1" ht="18.75" customHeight="1" x14ac:dyDescent="0.2">
      <c r="A39" s="23" t="s">
        <v>44</v>
      </c>
      <c r="B39" s="42"/>
      <c r="C39" s="9"/>
      <c r="D39" s="9" t="s">
        <v>23</v>
      </c>
      <c r="E39" s="9" t="s">
        <v>24</v>
      </c>
      <c r="F39" s="9" t="s">
        <v>25</v>
      </c>
      <c r="G39" s="3"/>
      <c r="H39" s="24" t="s">
        <v>29</v>
      </c>
      <c r="I39" s="3"/>
      <c r="J39" s="3"/>
    </row>
    <row r="40" spans="1:10" s="12" customFormat="1" ht="16" x14ac:dyDescent="0.2">
      <c r="A40" s="27" t="s">
        <v>6</v>
      </c>
      <c r="B40" s="10" t="s">
        <v>5</v>
      </c>
      <c r="C40" s="49">
        <f>C$18</f>
        <v>24000</v>
      </c>
      <c r="D40" s="35">
        <f>D$18</f>
        <v>0</v>
      </c>
      <c r="E40" s="35">
        <f>E$18</f>
        <v>0</v>
      </c>
      <c r="F40" s="35">
        <f>F$18</f>
        <v>0</v>
      </c>
      <c r="G40" s="11"/>
      <c r="H40" s="11"/>
      <c r="I40" s="11"/>
      <c r="J40" s="11"/>
    </row>
    <row r="41" spans="1:10" s="12" customFormat="1" ht="16" x14ac:dyDescent="0.2">
      <c r="A41" s="30" t="s">
        <v>9</v>
      </c>
      <c r="B41" s="10" t="s">
        <v>14</v>
      </c>
      <c r="C41" s="49">
        <f>C$23+C$24+C$25+C$28</f>
        <v>23200</v>
      </c>
      <c r="D41" s="35">
        <f>D$23+D$24+D$25+D$28</f>
        <v>0</v>
      </c>
      <c r="E41" s="35">
        <f t="shared" ref="E41:F41" si="4">E$23+E$24+E$25+E$28</f>
        <v>0</v>
      </c>
      <c r="F41" s="35">
        <f t="shared" si="4"/>
        <v>0</v>
      </c>
      <c r="G41" s="11"/>
      <c r="H41" s="11"/>
      <c r="I41" s="11"/>
      <c r="J41" s="11"/>
    </row>
    <row r="42" spans="1:10" s="4" customFormat="1" ht="16" x14ac:dyDescent="0.2">
      <c r="A42" s="30" t="s">
        <v>21</v>
      </c>
      <c r="B42" s="14" t="s">
        <v>19</v>
      </c>
      <c r="C42" s="49">
        <f t="shared" ref="C42:F42" si="5">C40-C41</f>
        <v>800</v>
      </c>
      <c r="D42" s="35">
        <f t="shared" si="5"/>
        <v>0</v>
      </c>
      <c r="E42" s="35">
        <f t="shared" si="5"/>
        <v>0</v>
      </c>
      <c r="F42" s="35">
        <f t="shared" si="5"/>
        <v>0</v>
      </c>
      <c r="G42" s="36"/>
      <c r="H42" s="35">
        <f>SUM(D42:F42)</f>
        <v>0</v>
      </c>
      <c r="I42" s="11" t="s">
        <v>27</v>
      </c>
      <c r="J42" s="3"/>
    </row>
    <row r="43" spans="1:10" s="4" customFormat="1" x14ac:dyDescent="0.2">
      <c r="A43" s="31"/>
      <c r="B43" s="14" t="s">
        <v>18</v>
      </c>
      <c r="C43" s="49">
        <f t="shared" ref="C43:F43" si="6">C42/12</f>
        <v>66.666666666666671</v>
      </c>
      <c r="D43" s="47">
        <f t="shared" si="6"/>
        <v>0</v>
      </c>
      <c r="E43" s="35">
        <f t="shared" si="6"/>
        <v>0</v>
      </c>
      <c r="F43" s="35">
        <f t="shared" si="6"/>
        <v>0</v>
      </c>
      <c r="G43" s="36"/>
      <c r="H43" s="35">
        <f>SUM(D43:F43)</f>
        <v>0</v>
      </c>
      <c r="I43" s="11" t="s">
        <v>28</v>
      </c>
      <c r="J43" s="3"/>
    </row>
    <row r="44" spans="1:10" s="4" customFormat="1" ht="16" x14ac:dyDescent="0.2">
      <c r="A44" s="3"/>
      <c r="B44" s="15" t="s">
        <v>17</v>
      </c>
      <c r="C44" s="50">
        <f t="shared" ref="C44:F44" si="7">IF(C$23=0,0,(C40-C41)/C$23)</f>
        <v>0.04</v>
      </c>
      <c r="D44" s="37">
        <f t="shared" si="7"/>
        <v>0</v>
      </c>
      <c r="E44" s="37">
        <f>IF(E$23=0,0,(E40-E41)/E$23)</f>
        <v>0</v>
      </c>
      <c r="F44" s="37">
        <f t="shared" si="7"/>
        <v>0</v>
      </c>
      <c r="G44" s="36"/>
      <c r="H44" s="36"/>
      <c r="I44" s="3"/>
      <c r="J44" s="3"/>
    </row>
    <row r="46" spans="1:10" x14ac:dyDescent="0.2">
      <c r="B46" s="2" t="s">
        <v>40</v>
      </c>
    </row>
  </sheetData>
  <sheetProtection selectLockedCells="1"/>
  <mergeCells count="4">
    <mergeCell ref="C2:D2"/>
    <mergeCell ref="E2:F2"/>
    <mergeCell ref="E3:F3"/>
    <mergeCell ref="C3:D3"/>
  </mergeCells>
  <phoneticPr fontId="1" type="noConversion"/>
  <dataValidations count="3">
    <dataValidation allowBlank="1" showInputMessage="1" showErrorMessage="1" error="You must enter the full CMLS mortgage number.  Contact your Underwriter or RM if you do not have the mortgage number." prompt="Center the complete CMLS mortgage number, e.g. C000012345" sqref="E3"/>
    <dataValidation type="decimal" operator="greaterThanOrEqual" allowBlank="1" showInputMessage="1" showErrorMessage="1" sqref="D22:F29 D14:F14 D9:F10">
      <formula1>0</formula1>
    </dataValidation>
    <dataValidation operator="greaterThanOrEqual" allowBlank="1" showInputMessage="1" showErrorMessage="1" sqref="D8:F8"/>
  </dataValidations>
  <pageMargins left="0.23622047244094491" right="0.23622047244094491" top="0.74803149606299213" bottom="0.74803149606299213" header="0.31496062992125984" footer="0.31496062992125984"/>
  <pageSetup scale="74" orientation="landscape" r:id="rId1"/>
  <headerFooter alignWithMargins="0"/>
  <ignoredErrors>
    <ignoredError sqref="H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Type xmlns="687ed480-4647-4fc0-9b7f-a7eface8da03">Calculator</Document_x0020_Type>
    <_dlc_DocId xmlns="cca69fa2-91f2-4a61-a517-f801c9d290e8">QC5TKKHZ7X6N-111-20</_dlc_DocId>
    <_dlc_DocIdUrl xmlns="cca69fa2-91f2-4a61-a517-f801c9d290e8">
      <Url>http://cmls-app04:1000/CompRes/_layouts/DocIdRedir.aspx?ID=QC5TKKHZ7X6N-111-20</Url>
      <Description>QC5TKKHZ7X6N-111-20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75254818D1374DB32087120538A2C2" ma:contentTypeVersion="1" ma:contentTypeDescription="Create a new document." ma:contentTypeScope="" ma:versionID="27294eb6cdce3ca7396fbe1425585dbe">
  <xsd:schema xmlns:xsd="http://www.w3.org/2001/XMLSchema" xmlns:xs="http://www.w3.org/2001/XMLSchema" xmlns:p="http://schemas.microsoft.com/office/2006/metadata/properties" xmlns:ns2="cca69fa2-91f2-4a61-a517-f801c9d290e8" xmlns:ns3="687ed480-4647-4fc0-9b7f-a7eface8da03" targetNamespace="http://schemas.microsoft.com/office/2006/metadata/properties" ma:root="true" ma:fieldsID="7d2c85415454eefeccf6cb0e8ab74e60" ns2:_="" ns3:_="">
    <xsd:import namespace="cca69fa2-91f2-4a61-a517-f801c9d290e8"/>
    <xsd:import namespace="687ed480-4647-4fc0-9b7f-a7eface8da03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a69fa2-91f2-4a61-a517-f801c9d290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ed480-4647-4fc0-9b7f-a7eface8da03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11" nillable="true" ma:displayName="Document Type" ma:default="Worksheet" ma:format="Dropdown" ma:internalName="Document_x0020_Type">
      <xsd:simpleType>
        <xsd:restriction base="dms:Choice">
          <xsd:enumeration value="Worksheet"/>
          <xsd:enumeration value="Calculato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C958870-93B2-44BC-BCD7-3D84BD1B594C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11ED5AA-85D4-47D8-A759-FCB189116A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00CA77-110C-4FFC-A4D6-450874472BC1}">
  <ds:schemaRefs>
    <ds:schemaRef ds:uri="cca69fa2-91f2-4a61-a517-f801c9d290e8"/>
    <ds:schemaRef ds:uri="687ed480-4647-4fc0-9b7f-a7eface8da03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schemas.microsoft.com/office/2006/metadata/properties"/>
    <ds:schemaRef ds:uri="http://purl.org/dc/elements/1.1/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2EC1C01F-D614-42D1-98C8-55DCC7DAED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a69fa2-91f2-4a61-a517-f801c9d290e8"/>
    <ds:schemaRef ds:uri="687ed480-4647-4fc0-9b7f-a7eface8da0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CMLS Financial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CMLS Financial Rental Worksheet</dc:title>
  <dc:creator>Ted.Cadigan@cmls.ca</dc:creator>
  <cp:lastModifiedBy>Microsoft Office User</cp:lastModifiedBy>
  <cp:lastPrinted>2016-05-10T17:51:42Z</cp:lastPrinted>
  <dcterms:created xsi:type="dcterms:W3CDTF">2007-01-12T15:12:05Z</dcterms:created>
  <dcterms:modified xsi:type="dcterms:W3CDTF">2018-09-11T13:20:41Z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0x0101003875254818D1374DB32087120538A2C2</vt:lpwstr>
  </property>
  <property fmtid="{D5CDD505-2E9C-101B-9397-08002B2CF9AE}" pid="3" name="_dlc_DocIdItemGuid">
    <vt:lpwstr>a037d843-901e-49d0-a8c5-59d82a1a3f3a</vt:lpwstr>
  </property>
</Properties>
</file>